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08" yWindow="300" windowWidth="12192" windowHeight="8196" tabRatio="319"/>
  </bookViews>
  <sheets>
    <sheet name="Приложение 25 августа 2025" sheetId="10" r:id="rId1"/>
  </sheets>
  <calcPr calcId="125725"/>
</workbook>
</file>

<file path=xl/calcChain.xml><?xml version="1.0" encoding="utf-8"?>
<calcChain xmlns="http://schemas.openxmlformats.org/spreadsheetml/2006/main">
  <c r="D29" i="10"/>
  <c r="E29"/>
  <c r="C29"/>
  <c r="D39" l="1"/>
  <c r="D34" s="1"/>
  <c r="E39"/>
  <c r="E34" s="1"/>
  <c r="E33" s="1"/>
  <c r="C39"/>
  <c r="C34" s="1"/>
  <c r="D23"/>
  <c r="E23"/>
  <c r="C23"/>
  <c r="E26"/>
  <c r="D26"/>
  <c r="C26"/>
  <c r="E21"/>
  <c r="D21"/>
  <c r="C21"/>
  <c r="E18"/>
  <c r="D18"/>
  <c r="C18"/>
  <c r="E16"/>
  <c r="D16"/>
  <c r="C16"/>
  <c r="E14"/>
  <c r="D14"/>
  <c r="C14"/>
  <c r="E13" l="1"/>
  <c r="D13"/>
  <c r="C13"/>
  <c r="E45"/>
  <c r="D33"/>
  <c r="C33"/>
  <c r="C45" l="1"/>
  <c r="D45"/>
</calcChain>
</file>

<file path=xl/sharedStrings.xml><?xml version="1.0" encoding="utf-8"?>
<sst xmlns="http://schemas.openxmlformats.org/spreadsheetml/2006/main" count="80" uniqueCount="78">
  <si>
    <t>Код бюджетной классификации</t>
  </si>
  <si>
    <t>Наименование показателя</t>
  </si>
  <si>
    <t xml:space="preserve">                                         Сумма                                           (тысяч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</si>
  <si>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</si>
  <si>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</si>
  <si>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</si>
  <si>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</si>
  <si>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</si>
  <si>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</si>
  <si>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</si>
  <si>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</si>
  <si>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</si>
  <si>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</si>
  <si>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</si>
  <si>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</si>
  <si>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</si>
  <si>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</si>
  <si>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</si>
  <si>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</si>
  <si>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</si>
  <si>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</si>
  <si>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</si>
  <si>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</si>
  <si>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</si>
  <si>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</si>
  <si>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</si>
  <si>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</si>
  <si>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</si>
  <si>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</si>
  <si>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</si>
  <si>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</si>
  <si>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</si>
  <si>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</si>
  <si>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</si>
  <si>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</si>
  <si>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</si>
  <si>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</si>
  <si>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</si>
  <si>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</si>
  <si>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</si>
  <si>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</si>
  <si>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2 02 30000 00 0000 150</t>
  </si>
  <si>
    <t>Субвенции бюджетам бюджетной системы Российской Федерации</t>
  </si>
  <si>
    <t>ВСЕГО  ДОХОДОВ</t>
  </si>
  <si>
    <t xml:space="preserve">2 02 29999 10 0000 150 </t>
  </si>
  <si>
    <t xml:space="preserve">2 02 49999 00 0000 150 </t>
  </si>
  <si>
    <t>Прочие субсидии бюджетам сельских поселений</t>
  </si>
  <si>
    <t>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</si>
  <si>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</si>
  <si>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>Прочие неналоговые доходы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</si>
  <si>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</si>
  <si>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</si>
  <si>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</si>
  <si>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117 05 050 10 0000 180</t>
  </si>
  <si>
    <t>к Решению Совета депутатов</t>
  </si>
  <si>
    <t>МО Вындиноостровское сельское поселение</t>
  </si>
  <si>
    <t>от ___.12. 2022 г  №</t>
  </si>
  <si>
    <t>проект</t>
  </si>
  <si>
    <t>2025 год</t>
  </si>
  <si>
    <t>2027год</t>
  </si>
  <si>
    <t>2026 год</t>
  </si>
  <si>
    <t xml:space="preserve"> Поступление доходов бюджета 
 Вындиноостровского сельского поселения 
на 2025 год и плановый период 2026-2027 годов</t>
  </si>
  <si>
    <t>Вындиноостровского сельского поселения</t>
  </si>
  <si>
    <t>Приложение 2</t>
  </si>
  <si>
    <t xml:space="preserve">Дотации бюджетам сельских поселений на выравнивание бюджетной обеспеченности из бюджетов областного бюджета </t>
  </si>
  <si>
    <t>Субвенции бюджетам сельских прселений  на осуществление первичного воинского учета органами местного самоуправления поселений, муниципальных и городских округов</t>
  </si>
  <si>
    <t>2 02 30024 10 0000 150</t>
  </si>
  <si>
    <t>2 02 35118 10 0000 150</t>
  </si>
  <si>
    <t>Сбвенции бюджетам поселений на выполнение передаваемых полномочий субъектов Российской Федерации</t>
  </si>
  <si>
    <t>2 02 25497 10 0000 150</t>
  </si>
  <si>
    <t>Субсидия на реализацию  мероприятий  по обеспечению жильем молодых семей</t>
  </si>
  <si>
    <t>2 04 05020 10 0000 150</t>
  </si>
  <si>
    <t>2 07 05020 10 0000 150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</si>
  <si>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</si>
  <si>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</si>
  <si>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1 17 15030 10 0000 150</t>
  </si>
  <si>
    <t>Инициативные платежи, зачисляемые в бюджеты сельских поселений</t>
  </si>
  <si>
    <t xml:space="preserve">   от 25.08. 2025 г  № 23</t>
  </si>
</sst>
</file>

<file path=xl/styles.xml><?xml version="1.0" encoding="utf-8"?>
<styleSheet xmlns="http://schemas.openxmlformats.org/spreadsheetml/2006/main">
  <numFmts count="2">
    <numFmt numFmtId="164" formatCode="_-* #,##0.00_р_._-;\-* #,##0.00_р_._-;_-* \-??_р_._-;_-@_-"/>
    <numFmt numFmtId="165" formatCode="#,##0.0"/>
  </numFmts>
  <fonts count="16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9" fillId="0" borderId="0" applyFill="0" applyBorder="0" applyAlignment="0" applyProtection="0"/>
  </cellStyleXfs>
  <cellXfs count="74">
    <xf numFmtId="0" fontId="0" fillId="0" borderId="0" xfId="0"/>
    <xf numFmtId="0" fontId="4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49" fontId="6" fillId="0" borderId="0" xfId="1" applyNumberFormat="1" applyFont="1" applyFill="1"/>
    <xf numFmtId="49" fontId="5" fillId="0" borderId="0" xfId="1" applyNumberFormat="1" applyFont="1" applyFill="1"/>
    <xf numFmtId="49" fontId="8" fillId="0" borderId="0" xfId="1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horizontal="left" vertical="center"/>
    </xf>
    <xf numFmtId="4" fontId="4" fillId="0" borderId="1" xfId="1" applyNumberFormat="1" applyFont="1" applyFill="1" applyBorder="1" applyAlignment="1">
      <alignment vertical="center"/>
    </xf>
    <xf numFmtId="0" fontId="7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horizontal="right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2" fillId="0" borderId="0" xfId="1" applyFont="1" applyAlignment="1">
      <alignment vertical="center"/>
    </xf>
    <xf numFmtId="3" fontId="12" fillId="0" borderId="2" xfId="1" applyNumberFormat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2" fillId="0" borderId="0" xfId="0" applyFont="1"/>
    <xf numFmtId="0" fontId="0" fillId="2" borderId="0" xfId="0" applyFill="1"/>
    <xf numFmtId="0" fontId="13" fillId="2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2" borderId="3" xfId="0" applyNumberFormat="1" applyFont="1" applyFill="1" applyBorder="1" applyAlignment="1">
      <alignment horizontal="left" vertical="center" wrapText="1"/>
    </xf>
    <xf numFmtId="165" fontId="0" fillId="0" borderId="0" xfId="0" applyNumberFormat="1"/>
    <xf numFmtId="0" fontId="14" fillId="0" borderId="0" xfId="0" applyFont="1"/>
    <xf numFmtId="0" fontId="14" fillId="0" borderId="0" xfId="0" applyFont="1" applyAlignment="1">
      <alignment horizontal="right"/>
    </xf>
    <xf numFmtId="0" fontId="15" fillId="0" borderId="0" xfId="1" applyFont="1" applyFill="1" applyBorder="1" applyAlignment="1">
      <alignment horizontal="right" vertical="center"/>
    </xf>
    <xf numFmtId="0" fontId="7" fillId="2" borderId="6" xfId="0" applyNumberFormat="1" applyFont="1" applyFill="1" applyBorder="1" applyAlignment="1">
      <alignment horizontal="left" vertical="center" wrapText="1"/>
    </xf>
    <xf numFmtId="0" fontId="7" fillId="2" borderId="5" xfId="0" applyNumberFormat="1" applyFont="1" applyFill="1" applyBorder="1" applyAlignment="1">
      <alignment horizontal="left" vertical="center" wrapText="1"/>
    </xf>
    <xf numFmtId="0" fontId="13" fillId="2" borderId="10" xfId="2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center" vertical="center"/>
    </xf>
    <xf numFmtId="0" fontId="13" fillId="2" borderId="5" xfId="2" applyFont="1" applyFill="1" applyBorder="1" applyAlignment="1">
      <alignment horizontal="center" vertical="center"/>
    </xf>
    <xf numFmtId="2" fontId="12" fillId="0" borderId="2" xfId="1" applyNumberFormat="1" applyFont="1" applyFill="1" applyBorder="1" applyAlignment="1">
      <alignment horizontal="center" vertical="center"/>
    </xf>
    <xf numFmtId="2" fontId="13" fillId="0" borderId="2" xfId="1" applyNumberFormat="1" applyFont="1" applyFill="1" applyBorder="1" applyAlignment="1">
      <alignment horizontal="center" vertical="center"/>
    </xf>
    <xf numFmtId="2" fontId="13" fillId="0" borderId="4" xfId="1" applyNumberFormat="1" applyFont="1" applyFill="1" applyBorder="1" applyAlignment="1">
      <alignment horizontal="center" vertical="center"/>
    </xf>
    <xf numFmtId="2" fontId="12" fillId="0" borderId="5" xfId="1" applyNumberFormat="1" applyFont="1" applyFill="1" applyBorder="1" applyAlignment="1">
      <alignment horizontal="center" vertical="center"/>
    </xf>
    <xf numFmtId="2" fontId="13" fillId="0" borderId="6" xfId="1" applyNumberFormat="1" applyFont="1" applyFill="1" applyBorder="1" applyAlignment="1">
      <alignment horizontal="center" vertical="center"/>
    </xf>
    <xf numFmtId="2" fontId="13" fillId="0" borderId="5" xfId="1" applyNumberFormat="1" applyFont="1" applyBorder="1" applyAlignment="1">
      <alignment horizontal="center" vertical="center"/>
    </xf>
    <xf numFmtId="2" fontId="13" fillId="0" borderId="5" xfId="1" applyNumberFormat="1" applyFont="1" applyFill="1" applyBorder="1" applyAlignment="1">
      <alignment horizontal="center" vertical="center"/>
    </xf>
    <xf numFmtId="2" fontId="13" fillId="2" borderId="11" xfId="1" applyNumberFormat="1" applyFont="1" applyFill="1" applyBorder="1" applyAlignment="1">
      <alignment horizontal="center" vertical="center"/>
    </xf>
    <xf numFmtId="2" fontId="13" fillId="2" borderId="5" xfId="1" applyNumberFormat="1" applyFont="1" applyFill="1" applyBorder="1" applyAlignment="1">
      <alignment horizontal="center" vertical="center"/>
    </xf>
    <xf numFmtId="2" fontId="13" fillId="2" borderId="9" xfId="1" applyNumberFormat="1" applyFont="1" applyFill="1" applyBorder="1" applyAlignment="1">
      <alignment horizontal="center" vertical="center"/>
    </xf>
    <xf numFmtId="2" fontId="13" fillId="2" borderId="6" xfId="1" applyNumberFormat="1" applyFont="1" applyFill="1" applyBorder="1" applyAlignment="1">
      <alignment horizontal="center" vertical="center"/>
    </xf>
    <xf numFmtId="2" fontId="13" fillId="2" borderId="7" xfId="1" applyNumberFormat="1" applyFont="1" applyFill="1" applyBorder="1" applyAlignment="1">
      <alignment horizontal="center" vertical="center"/>
    </xf>
    <xf numFmtId="2" fontId="13" fillId="2" borderId="8" xfId="1" applyNumberFormat="1" applyFont="1" applyFill="1" applyBorder="1" applyAlignment="1">
      <alignment horizontal="center" vertical="center"/>
    </xf>
    <xf numFmtId="2" fontId="12" fillId="0" borderId="2" xfId="1" applyNumberFormat="1" applyFont="1" applyFill="1" applyBorder="1" applyAlignment="1">
      <alignment horizontal="right" vertical="center"/>
    </xf>
    <xf numFmtId="2" fontId="12" fillId="0" borderId="6" xfId="1" applyNumberFormat="1" applyFont="1" applyFill="1" applyBorder="1" applyAlignment="1">
      <alignment horizontal="right" vertical="center"/>
    </xf>
    <xf numFmtId="2" fontId="12" fillId="0" borderId="0" xfId="1" applyNumberFormat="1" applyFont="1" applyAlignment="1">
      <alignment horizontal="right" vertical="center"/>
    </xf>
    <xf numFmtId="2" fontId="12" fillId="0" borderId="0" xfId="1" applyNumberFormat="1" applyFont="1" applyAlignment="1">
      <alignment horizontal="center" vertical="center"/>
    </xf>
    <xf numFmtId="2" fontId="2" fillId="0" borderId="0" xfId="0" applyNumberFormat="1" applyFont="1"/>
    <xf numFmtId="0" fontId="7" fillId="0" borderId="0" xfId="0" applyFont="1" applyAlignment="1">
      <alignment wrapText="1"/>
    </xf>
    <xf numFmtId="0" fontId="13" fillId="0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vertical="top" wrapText="1"/>
    </xf>
    <xf numFmtId="0" fontId="7" fillId="0" borderId="5" xfId="0" applyFont="1" applyBorder="1" applyAlignment="1">
      <alignment wrapText="1"/>
    </xf>
    <xf numFmtId="2" fontId="13" fillId="0" borderId="12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top" wrapText="1"/>
    </xf>
    <xf numFmtId="4" fontId="13" fillId="0" borderId="2" xfId="1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right"/>
    </xf>
    <xf numFmtId="0" fontId="7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4" fontId="12" fillId="0" borderId="2" xfId="1" applyNumberFormat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right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V51"/>
  <sheetViews>
    <sheetView tabSelected="1" topLeftCell="A2" workbookViewId="0">
      <selection activeCell="D23" sqref="D23"/>
    </sheetView>
  </sheetViews>
  <sheetFormatPr defaultRowHeight="13.2"/>
  <cols>
    <col min="1" max="1" width="24.33203125" customWidth="1"/>
    <col min="2" max="2" width="48" customWidth="1"/>
    <col min="3" max="3" width="8.33203125" customWidth="1"/>
    <col min="4" max="4" width="9" customWidth="1"/>
    <col min="5" max="5" width="9.88671875" customWidth="1"/>
  </cols>
  <sheetData>
    <row r="2" spans="1:6" ht="10.8" customHeight="1">
      <c r="B2" s="30"/>
      <c r="C2" s="30"/>
      <c r="D2" s="30"/>
      <c r="E2" s="31" t="s">
        <v>63</v>
      </c>
    </row>
    <row r="3" spans="1:6" ht="12" customHeight="1">
      <c r="B3" s="30"/>
      <c r="C3" s="67" t="s">
        <v>54</v>
      </c>
      <c r="D3" s="67"/>
      <c r="E3" s="67"/>
    </row>
    <row r="4" spans="1:6" ht="10.8" customHeight="1">
      <c r="B4" s="67" t="s">
        <v>62</v>
      </c>
      <c r="C4" s="67"/>
      <c r="D4" s="67"/>
      <c r="E4" s="67"/>
    </row>
    <row r="5" spans="1:6" ht="11.4" customHeight="1">
      <c r="A5" s="3"/>
      <c r="B5" s="32"/>
      <c r="C5" s="73" t="s">
        <v>77</v>
      </c>
      <c r="D5" s="73"/>
      <c r="E5" s="73"/>
    </row>
    <row r="6" spans="1:6" ht="13.8" hidden="1" customHeight="1">
      <c r="A6" s="3"/>
      <c r="B6" s="9"/>
      <c r="C6" s="9"/>
      <c r="D6" s="9"/>
      <c r="E6" s="8" t="s">
        <v>54</v>
      </c>
    </row>
    <row r="7" spans="1:6" ht="12" hidden="1" customHeight="1">
      <c r="A7" s="4"/>
      <c r="B7" s="8"/>
      <c r="C7" s="9"/>
      <c r="D7" s="9"/>
      <c r="E7" s="8" t="s">
        <v>55</v>
      </c>
    </row>
    <row r="8" spans="1:6" ht="17.399999999999999" hidden="1" customHeight="1">
      <c r="A8" s="5" t="s">
        <v>57</v>
      </c>
      <c r="B8" s="68" t="s">
        <v>56</v>
      </c>
      <c r="C8" s="68"/>
      <c r="D8" s="68"/>
      <c r="E8" s="68"/>
    </row>
    <row r="9" spans="1:6" ht="49.2" customHeight="1">
      <c r="A9" s="69" t="s">
        <v>61</v>
      </c>
      <c r="B9" s="69"/>
      <c r="C9" s="69"/>
      <c r="D9" s="69"/>
      <c r="E9" s="69"/>
    </row>
    <row r="10" spans="1:6" ht="7.8" customHeight="1">
      <c r="A10" s="1"/>
      <c r="B10" s="6"/>
      <c r="C10" s="7"/>
      <c r="D10" s="2"/>
      <c r="E10" s="2"/>
    </row>
    <row r="11" spans="1:6">
      <c r="A11" s="70" t="s">
        <v>0</v>
      </c>
      <c r="B11" s="71" t="s">
        <v>1</v>
      </c>
      <c r="C11" s="72" t="s">
        <v>2</v>
      </c>
      <c r="D11" s="72"/>
      <c r="E11" s="72"/>
    </row>
    <row r="12" spans="1:6">
      <c r="A12" s="70"/>
      <c r="B12" s="71"/>
      <c r="C12" s="17" t="s">
        <v>58</v>
      </c>
      <c r="D12" s="17" t="s">
        <v>60</v>
      </c>
      <c r="E12" s="17" t="s">
        <v>59</v>
      </c>
    </row>
    <row r="13" spans="1:6">
      <c r="A13" s="18" t="s">
        <v>3</v>
      </c>
      <c r="B13" s="10" t="s">
        <v>4</v>
      </c>
      <c r="C13" s="39">
        <f>C14+C16+C18+C21+C23+C26+C29+C32</f>
        <v>5735.7</v>
      </c>
      <c r="D13" s="39">
        <f>D14+D16+D18+D21+D23+D26+D29+D32</f>
        <v>5009.3999999999996</v>
      </c>
      <c r="E13" s="39">
        <f>E14+E16+E18+E21+E23+E26+E29+E32</f>
        <v>5114.3999999999996</v>
      </c>
    </row>
    <row r="14" spans="1:6">
      <c r="A14" s="18" t="s">
        <v>5</v>
      </c>
      <c r="B14" s="10" t="s">
        <v>6</v>
      </c>
      <c r="C14" s="39">
        <f>C15</f>
        <v>880.7</v>
      </c>
      <c r="D14" s="39">
        <f>D15</f>
        <v>936.1</v>
      </c>
      <c r="E14" s="39">
        <f>E15</f>
        <v>997</v>
      </c>
      <c r="F14" s="29"/>
    </row>
    <row r="15" spans="1:6">
      <c r="A15" s="19" t="s">
        <v>7</v>
      </c>
      <c r="B15" s="11" t="s">
        <v>8</v>
      </c>
      <c r="C15" s="40">
        <v>880.7</v>
      </c>
      <c r="D15" s="40">
        <v>936.1</v>
      </c>
      <c r="E15" s="40">
        <v>997</v>
      </c>
    </row>
    <row r="16" spans="1:6" ht="34.200000000000003">
      <c r="A16" s="18" t="s">
        <v>9</v>
      </c>
      <c r="B16" s="10" t="s">
        <v>10</v>
      </c>
      <c r="C16" s="39">
        <f>C17</f>
        <v>1263.2</v>
      </c>
      <c r="D16" s="39">
        <f>D17</f>
        <v>1209.4000000000001</v>
      </c>
      <c r="E16" s="39">
        <f>E17</f>
        <v>1236</v>
      </c>
    </row>
    <row r="17" spans="1:6" ht="24">
      <c r="A17" s="19" t="s">
        <v>11</v>
      </c>
      <c r="B17" s="11" t="s">
        <v>12</v>
      </c>
      <c r="C17" s="40">
        <v>1263.2</v>
      </c>
      <c r="D17" s="40">
        <v>1209.4000000000001</v>
      </c>
      <c r="E17" s="40">
        <v>1236</v>
      </c>
    </row>
    <row r="18" spans="1:6">
      <c r="A18" s="18" t="s">
        <v>13</v>
      </c>
      <c r="B18" s="10" t="s">
        <v>14</v>
      </c>
      <c r="C18" s="39">
        <f>C19+C20</f>
        <v>1562</v>
      </c>
      <c r="D18" s="39">
        <f>D19+D20</f>
        <v>1576</v>
      </c>
      <c r="E18" s="39">
        <f>E19+E20</f>
        <v>1590</v>
      </c>
    </row>
    <row r="19" spans="1:6">
      <c r="A19" s="19" t="s">
        <v>15</v>
      </c>
      <c r="B19" s="11" t="s">
        <v>16</v>
      </c>
      <c r="C19" s="40">
        <v>223</v>
      </c>
      <c r="D19" s="40">
        <v>225</v>
      </c>
      <c r="E19" s="40">
        <v>228</v>
      </c>
    </row>
    <row r="20" spans="1:6">
      <c r="A20" s="19" t="s">
        <v>17</v>
      </c>
      <c r="B20" s="11" t="s">
        <v>18</v>
      </c>
      <c r="C20" s="40">
        <v>1339</v>
      </c>
      <c r="D20" s="40">
        <v>1351</v>
      </c>
      <c r="E20" s="40">
        <v>1362</v>
      </c>
    </row>
    <row r="21" spans="1:6">
      <c r="A21" s="18" t="s">
        <v>19</v>
      </c>
      <c r="B21" s="10" t="s">
        <v>20</v>
      </c>
      <c r="C21" s="39">
        <f>C22</f>
        <v>1</v>
      </c>
      <c r="D21" s="39">
        <f>D22</f>
        <v>1</v>
      </c>
      <c r="E21" s="39">
        <f>E22</f>
        <v>1</v>
      </c>
    </row>
    <row r="22" spans="1:6" ht="36">
      <c r="A22" s="19" t="s">
        <v>21</v>
      </c>
      <c r="B22" s="11" t="s">
        <v>22</v>
      </c>
      <c r="C22" s="40">
        <v>1</v>
      </c>
      <c r="D22" s="40">
        <v>1</v>
      </c>
      <c r="E22" s="40">
        <v>1</v>
      </c>
    </row>
    <row r="23" spans="1:6" ht="34.200000000000003">
      <c r="A23" s="18" t="s">
        <v>23</v>
      </c>
      <c r="B23" s="10" t="s">
        <v>24</v>
      </c>
      <c r="C23" s="39">
        <f>C24+C25</f>
        <v>1025.8</v>
      </c>
      <c r="D23" s="39">
        <f>D24+D25</f>
        <v>985.9</v>
      </c>
      <c r="E23" s="39">
        <f>E24+E25</f>
        <v>989.4</v>
      </c>
      <c r="F23" s="29"/>
    </row>
    <row r="24" spans="1:6" ht="63" customHeight="1">
      <c r="A24" s="19" t="s">
        <v>25</v>
      </c>
      <c r="B24" s="11" t="s">
        <v>26</v>
      </c>
      <c r="C24" s="40">
        <v>840.8</v>
      </c>
      <c r="D24" s="40">
        <v>800.9</v>
      </c>
      <c r="E24" s="40">
        <v>800.9</v>
      </c>
    </row>
    <row r="25" spans="1:6" ht="60">
      <c r="A25" s="19" t="s">
        <v>27</v>
      </c>
      <c r="B25" s="11" t="s">
        <v>28</v>
      </c>
      <c r="C25" s="41">
        <v>185</v>
      </c>
      <c r="D25" s="41">
        <v>185</v>
      </c>
      <c r="E25" s="41">
        <v>188.5</v>
      </c>
    </row>
    <row r="26" spans="1:6" ht="22.8">
      <c r="A26" s="18" t="s">
        <v>29</v>
      </c>
      <c r="B26" s="12" t="s">
        <v>30</v>
      </c>
      <c r="C26" s="42">
        <f>C27+C28</f>
        <v>1000</v>
      </c>
      <c r="D26" s="42">
        <f>D27</f>
        <v>300</v>
      </c>
      <c r="E26" s="42">
        <f>E27</f>
        <v>300</v>
      </c>
    </row>
    <row r="27" spans="1:6" ht="36">
      <c r="A27" s="19" t="s">
        <v>31</v>
      </c>
      <c r="B27" s="11" t="s">
        <v>32</v>
      </c>
      <c r="C27" s="43">
        <v>1000</v>
      </c>
      <c r="D27" s="43">
        <v>300</v>
      </c>
      <c r="E27" s="43">
        <v>300</v>
      </c>
    </row>
    <row r="28" spans="1:6" ht="36">
      <c r="A28" s="19" t="s">
        <v>50</v>
      </c>
      <c r="B28" s="11" t="s">
        <v>51</v>
      </c>
      <c r="C28" s="43">
        <v>0</v>
      </c>
      <c r="D28" s="43">
        <v>0</v>
      </c>
      <c r="E28" s="43">
        <v>0</v>
      </c>
    </row>
    <row r="29" spans="1:6">
      <c r="A29" s="18" t="s">
        <v>33</v>
      </c>
      <c r="B29" s="10" t="s">
        <v>34</v>
      </c>
      <c r="C29" s="42">
        <f>C30+C31+C32</f>
        <v>3</v>
      </c>
      <c r="D29" s="42">
        <f t="shared" ref="D29:E29" si="0">D30+D31+D32</f>
        <v>1</v>
      </c>
      <c r="E29" s="42">
        <f t="shared" si="0"/>
        <v>1</v>
      </c>
    </row>
    <row r="30" spans="1:6" ht="48">
      <c r="A30" s="19" t="s">
        <v>35</v>
      </c>
      <c r="B30" s="11" t="s">
        <v>36</v>
      </c>
      <c r="C30" s="41">
        <v>1</v>
      </c>
      <c r="D30" s="41">
        <v>1</v>
      </c>
      <c r="E30" s="41">
        <v>1</v>
      </c>
    </row>
    <row r="31" spans="1:6" ht="27.6">
      <c r="A31" s="64" t="s">
        <v>75</v>
      </c>
      <c r="B31" s="62" t="s">
        <v>76</v>
      </c>
      <c r="C31" s="63">
        <v>2</v>
      </c>
      <c r="D31" s="44">
        <v>0</v>
      </c>
      <c r="E31" s="44">
        <v>0</v>
      </c>
    </row>
    <row r="32" spans="1:6">
      <c r="A32" s="19" t="s">
        <v>53</v>
      </c>
      <c r="B32" s="11" t="s">
        <v>49</v>
      </c>
      <c r="C32" s="44">
        <v>0</v>
      </c>
      <c r="D32" s="44">
        <v>0</v>
      </c>
      <c r="E32" s="44">
        <v>0</v>
      </c>
    </row>
    <row r="33" spans="1:256">
      <c r="A33" s="20" t="s">
        <v>37</v>
      </c>
      <c r="B33" s="13" t="s">
        <v>38</v>
      </c>
      <c r="C33" s="39">
        <f>C34</f>
        <v>49310.19</v>
      </c>
      <c r="D33" s="39">
        <f>D34</f>
        <v>13901.54</v>
      </c>
      <c r="E33" s="39">
        <f>E34</f>
        <v>12075.619999999999</v>
      </c>
    </row>
    <row r="34" spans="1:256" ht="34.200000000000003">
      <c r="A34" s="20" t="s">
        <v>39</v>
      </c>
      <c r="B34" s="14" t="s">
        <v>40</v>
      </c>
      <c r="C34" s="39">
        <f>SUM(C35+C36+C37+C38+C39+C42+C43+C44)</f>
        <v>49310.19</v>
      </c>
      <c r="D34" s="39">
        <f t="shared" ref="D34" si="1">SUM(D35+D36+D37+D38+D39+D42)</f>
        <v>13901.54</v>
      </c>
      <c r="E34" s="39">
        <f>SUM(E35+E36+E37+E38+E39+E42)</f>
        <v>12075.619999999999</v>
      </c>
    </row>
    <row r="35" spans="1:256" ht="24">
      <c r="A35" s="21" t="s">
        <v>47</v>
      </c>
      <c r="B35" s="15" t="s">
        <v>64</v>
      </c>
      <c r="C35" s="41">
        <v>10634.2</v>
      </c>
      <c r="D35" s="41">
        <v>8463.7999999999993</v>
      </c>
      <c r="E35" s="41">
        <v>7777.1</v>
      </c>
    </row>
    <row r="36" spans="1:256" ht="36">
      <c r="A36" s="21" t="s">
        <v>47</v>
      </c>
      <c r="B36" s="27" t="s">
        <v>48</v>
      </c>
      <c r="C36" s="45">
        <v>2421.3000000000002</v>
      </c>
      <c r="D36" s="45">
        <v>2226.9</v>
      </c>
      <c r="E36" s="45">
        <v>2278.6999999999998</v>
      </c>
    </row>
    <row r="37" spans="1:256" s="25" customFormat="1">
      <c r="A37" s="35" t="s">
        <v>44</v>
      </c>
      <c r="B37" s="36" t="s">
        <v>46</v>
      </c>
      <c r="C37" s="46">
        <v>26026.81</v>
      </c>
      <c r="D37" s="46">
        <v>877.21</v>
      </c>
      <c r="E37" s="46">
        <v>1691.5</v>
      </c>
      <c r="F37"/>
      <c r="G37"/>
      <c r="H37"/>
      <c r="I37"/>
      <c r="J37"/>
      <c r="K37"/>
      <c r="L37"/>
      <c r="M37"/>
      <c r="N37"/>
      <c r="O37"/>
      <c r="P37"/>
      <c r="Q37"/>
    </row>
    <row r="38" spans="1:256" s="25" customFormat="1" ht="24">
      <c r="A38" s="38" t="s">
        <v>69</v>
      </c>
      <c r="B38" s="34" t="s">
        <v>70</v>
      </c>
      <c r="C38" s="47">
        <v>2709.79</v>
      </c>
      <c r="D38" s="47">
        <v>2010.01</v>
      </c>
      <c r="E38" s="47">
        <v>0</v>
      </c>
      <c r="F38"/>
      <c r="G38"/>
      <c r="H38"/>
      <c r="I38"/>
      <c r="J38"/>
      <c r="K38"/>
      <c r="L38"/>
      <c r="M38"/>
      <c r="N38"/>
      <c r="O38"/>
      <c r="P38"/>
      <c r="Q38"/>
    </row>
    <row r="39" spans="1:256" s="25" customFormat="1" ht="18.600000000000001" customHeight="1">
      <c r="A39" s="37" t="s">
        <v>41</v>
      </c>
      <c r="B39" s="33" t="s">
        <v>42</v>
      </c>
      <c r="C39" s="48">
        <f>C40+C41</f>
        <v>218.32000000000002</v>
      </c>
      <c r="D39" s="48">
        <f>D40+D41</f>
        <v>236.62</v>
      </c>
      <c r="E39" s="48">
        <f>E40+E41</f>
        <v>244.32000000000002</v>
      </c>
    </row>
    <row r="40" spans="1:256" s="25" customFormat="1" ht="35.4" customHeight="1">
      <c r="A40" s="26" t="s">
        <v>67</v>
      </c>
      <c r="B40" s="28" t="s">
        <v>65</v>
      </c>
      <c r="C40" s="47">
        <v>214.8</v>
      </c>
      <c r="D40" s="47">
        <v>233.1</v>
      </c>
      <c r="E40" s="47">
        <v>240.8</v>
      </c>
    </row>
    <row r="41" spans="1:256" s="25" customFormat="1" ht="24">
      <c r="A41" s="26" t="s">
        <v>66</v>
      </c>
      <c r="B41" s="28" t="s">
        <v>68</v>
      </c>
      <c r="C41" s="47">
        <v>3.52</v>
      </c>
      <c r="D41" s="47">
        <v>3.52</v>
      </c>
      <c r="E41" s="47">
        <v>3.52</v>
      </c>
    </row>
    <row r="42" spans="1:256" s="25" customFormat="1" ht="36">
      <c r="A42" s="26" t="s">
        <v>45</v>
      </c>
      <c r="B42" s="59" t="s">
        <v>52</v>
      </c>
      <c r="C42" s="49">
        <v>7244.72</v>
      </c>
      <c r="D42" s="50">
        <v>87</v>
      </c>
      <c r="E42" s="51">
        <v>84</v>
      </c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</row>
    <row r="43" spans="1:256" ht="36">
      <c r="A43" s="58" t="s">
        <v>71</v>
      </c>
      <c r="B43" s="60" t="s">
        <v>73</v>
      </c>
      <c r="C43" s="61">
        <v>55.05</v>
      </c>
      <c r="D43" s="44">
        <v>0</v>
      </c>
      <c r="E43" s="44">
        <v>0</v>
      </c>
    </row>
    <row r="44" spans="1:256" ht="36">
      <c r="A44" s="21" t="s">
        <v>72</v>
      </c>
      <c r="B44" s="57" t="s">
        <v>74</v>
      </c>
      <c r="C44" s="41">
        <v>0</v>
      </c>
      <c r="D44" s="44">
        <v>0</v>
      </c>
      <c r="E44" s="44">
        <v>0</v>
      </c>
    </row>
    <row r="45" spans="1:256">
      <c r="A45" s="22"/>
      <c r="B45" s="10" t="s">
        <v>43</v>
      </c>
      <c r="C45" s="52">
        <f>C33+C13</f>
        <v>55045.89</v>
      </c>
      <c r="D45" s="52">
        <f>D33+D13</f>
        <v>18910.940000000002</v>
      </c>
      <c r="E45" s="53">
        <f>E33+E13</f>
        <v>17190.019999999997</v>
      </c>
    </row>
    <row r="46" spans="1:256">
      <c r="A46" s="16"/>
      <c r="B46" s="23"/>
      <c r="C46" s="54"/>
      <c r="D46" s="55"/>
      <c r="E46" s="55"/>
    </row>
    <row r="47" spans="1:256" ht="7.8" customHeight="1">
      <c r="A47" s="24"/>
      <c r="B47" s="24"/>
      <c r="C47" s="56"/>
      <c r="D47" s="56"/>
      <c r="E47" s="56"/>
    </row>
    <row r="48" spans="1:256" ht="6" customHeight="1">
      <c r="A48" s="24"/>
      <c r="B48" s="24"/>
      <c r="C48" s="65"/>
      <c r="D48" s="65"/>
      <c r="E48" s="65"/>
    </row>
    <row r="49" spans="1:5">
      <c r="A49" s="24"/>
      <c r="B49" s="24"/>
      <c r="C49" s="56"/>
      <c r="D49" s="56"/>
      <c r="E49" s="56"/>
    </row>
    <row r="50" spans="1:5" ht="6.6" customHeight="1">
      <c r="A50" s="24"/>
      <c r="B50" s="24"/>
      <c r="C50" s="24"/>
      <c r="D50" s="24"/>
      <c r="E50" s="24"/>
    </row>
    <row r="51" spans="1:5" ht="6" customHeight="1">
      <c r="C51" s="66"/>
      <c r="D51" s="66"/>
      <c r="E51" s="66"/>
    </row>
  </sheetData>
  <mergeCells count="10">
    <mergeCell ref="C48:E48"/>
    <mergeCell ref="C51:E51"/>
    <mergeCell ref="B4:E4"/>
    <mergeCell ref="C3:E3"/>
    <mergeCell ref="B8:E8"/>
    <mergeCell ref="A9:E9"/>
    <mergeCell ref="A11:A12"/>
    <mergeCell ref="B11:B12"/>
    <mergeCell ref="C11:E11"/>
    <mergeCell ref="C5:E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25 августа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2025-01-28T06:10:15Z</cp:lastPrinted>
  <dcterms:created xsi:type="dcterms:W3CDTF">2025-04-18T10:12:52Z</dcterms:created>
  <dcterms:modified xsi:type="dcterms:W3CDTF">2025-08-26T09:41:57Z</dcterms:modified>
</cp:coreProperties>
</file>